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hristian.vazquez\Documents\Web_SEAJAL\"/>
    </mc:Choice>
  </mc:AlternateContent>
  <xr:revisionPtr revIDLastSave="0" documentId="13_ncr:1_{24CD0999-6B76-4E41-932E-8ACDC41B59BE}" xr6:coauthVersionLast="47" xr6:coauthVersionMax="47" xr10:uidLastSave="{00000000-0000-0000-0000-000000000000}"/>
  <bookViews>
    <workbookView xWindow="-120" yWindow="-120" windowWidth="29040" windowHeight="15840" xr2:uid="{B6AF7E0B-E07F-4A9E-B628-48CE0FF111D5}"/>
  </bookViews>
  <sheets>
    <sheet name="24-Marzo" sheetId="16" r:id="rId1"/>
    <sheet name="24-Ene" sheetId="14" r:id="rId2"/>
    <sheet name="24-Feb" sheetId="15" r:id="rId3"/>
    <sheet name="24-Jul" sheetId="8" state="hidden" r:id="rId4"/>
    <sheet name="24-Ago" sheetId="9" state="hidden" r:id="rId5"/>
    <sheet name="24-Sep" sheetId="10" state="hidden" r:id="rId6"/>
    <sheet name="24-Oct" sheetId="11" state="hidden" r:id="rId7"/>
    <sheet name="24-Nov" sheetId="12" state="hidden" r:id="rId8"/>
    <sheet name="24-Dic" sheetId="13" state="hidden" r:id="rId9"/>
    <sheet name="Acumulado24" sheetId="3" r:id="rId10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4" i="16" l="1"/>
  <c r="S14" i="16"/>
  <c r="N14" i="16"/>
  <c r="L14" i="16"/>
  <c r="E14" i="16"/>
  <c r="E3" i="16" s="1"/>
  <c r="E4" i="16" s="1"/>
  <c r="D14" i="16"/>
  <c r="D3" i="16" s="1"/>
  <c r="D4" i="16" s="1"/>
  <c r="C14" i="16"/>
  <c r="C15" i="16" s="1"/>
  <c r="C6" i="16" s="1"/>
  <c r="L3" i="16"/>
  <c r="L4" i="16" s="1"/>
  <c r="K3" i="16"/>
  <c r="K4" i="16" s="1"/>
  <c r="J3" i="16"/>
  <c r="J4" i="16" s="1"/>
  <c r="J6" i="16" s="1"/>
  <c r="C4" i="16"/>
  <c r="H4" i="3"/>
  <c r="I4" i="3"/>
  <c r="G4" i="3"/>
  <c r="C4" i="3"/>
  <c r="D4" i="3"/>
  <c r="B4" i="3"/>
  <c r="U14" i="15"/>
  <c r="S14" i="15"/>
  <c r="N14" i="15"/>
  <c r="L14" i="15"/>
  <c r="U14" i="14"/>
  <c r="S14" i="14"/>
  <c r="N14" i="14"/>
  <c r="L14" i="14"/>
  <c r="G3" i="3"/>
  <c r="E14" i="15"/>
  <c r="E3" i="15" s="1"/>
  <c r="E4" i="15" s="1"/>
  <c r="D14" i="15"/>
  <c r="D3" i="15" s="1"/>
  <c r="D4" i="15" s="1"/>
  <c r="C14" i="15"/>
  <c r="C15" i="15" s="1"/>
  <c r="C6" i="15" s="1"/>
  <c r="L3" i="15"/>
  <c r="L4" i="15" s="1"/>
  <c r="K3" i="15"/>
  <c r="K4" i="15" s="1"/>
  <c r="J3" i="15"/>
  <c r="J4" i="15" s="1"/>
  <c r="E14" i="14"/>
  <c r="E3" i="14" s="1"/>
  <c r="D14" i="14"/>
  <c r="D3" i="14" s="1"/>
  <c r="D4" i="14" s="1"/>
  <c r="C14" i="14"/>
  <c r="C3" i="14" s="1"/>
  <c r="C4" i="14" s="1"/>
  <c r="L3" i="14"/>
  <c r="L4" i="14" s="1"/>
  <c r="K3" i="14"/>
  <c r="K4" i="14" s="1"/>
  <c r="J3" i="14"/>
  <c r="J4" i="14" s="1"/>
  <c r="J6" i="14" s="1"/>
  <c r="K6" i="16" l="1"/>
  <c r="E15" i="16"/>
  <c r="D15" i="16"/>
  <c r="L6" i="16"/>
  <c r="E6" i="16"/>
  <c r="D6" i="16"/>
  <c r="L6" i="15"/>
  <c r="J6" i="15"/>
  <c r="K6" i="15"/>
  <c r="E15" i="15"/>
  <c r="E6" i="15"/>
  <c r="C3" i="15"/>
  <c r="C4" i="15" s="1"/>
  <c r="D15" i="15"/>
  <c r="H3" i="3"/>
  <c r="I3" i="3"/>
  <c r="E4" i="14"/>
  <c r="D3" i="3"/>
  <c r="E15" i="14"/>
  <c r="E6" i="14"/>
  <c r="C3" i="3"/>
  <c r="B3" i="3"/>
  <c r="D6" i="15"/>
  <c r="K6" i="14"/>
  <c r="L6" i="14"/>
  <c r="D6" i="14"/>
  <c r="C15" i="14"/>
  <c r="C6" i="14" s="1"/>
  <c r="D15" i="14"/>
  <c r="K6" i="9"/>
  <c r="K3" i="8"/>
  <c r="L3" i="8"/>
  <c r="L4" i="8" s="1"/>
  <c r="L6" i="8" s="1"/>
  <c r="M3" i="8"/>
  <c r="M4" i="8" s="1"/>
  <c r="K4" i="8"/>
  <c r="K6" i="8" s="1"/>
  <c r="E15" i="13"/>
  <c r="E3" i="13" s="1"/>
  <c r="E4" i="13" s="1"/>
  <c r="D15" i="13"/>
  <c r="D3" i="13" s="1"/>
  <c r="D4" i="13" s="1"/>
  <c r="C15" i="13"/>
  <c r="L3" i="13"/>
  <c r="L4" i="13" s="1"/>
  <c r="K3" i="13"/>
  <c r="K4" i="13" s="1"/>
  <c r="J3" i="13"/>
  <c r="J4" i="13" s="1"/>
  <c r="J6" i="13" s="1"/>
  <c r="E15" i="12"/>
  <c r="D15" i="12"/>
  <c r="C15" i="12"/>
  <c r="C16" i="12" s="1"/>
  <c r="C6" i="12" s="1"/>
  <c r="L3" i="12"/>
  <c r="L4" i="12" s="1"/>
  <c r="K3" i="12"/>
  <c r="K4" i="12" s="1"/>
  <c r="J3" i="12"/>
  <c r="J4" i="12" s="1"/>
  <c r="J6" i="12" s="1"/>
  <c r="E15" i="11"/>
  <c r="D15" i="11"/>
  <c r="C15" i="11"/>
  <c r="L3" i="11"/>
  <c r="L4" i="11" s="1"/>
  <c r="K3" i="11"/>
  <c r="K4" i="11" s="1"/>
  <c r="J3" i="11"/>
  <c r="J4" i="11" s="1"/>
  <c r="J6" i="11" s="1"/>
  <c r="E14" i="10"/>
  <c r="E3" i="10" s="1"/>
  <c r="E4" i="10" s="1"/>
  <c r="D14" i="10"/>
  <c r="C14" i="10"/>
  <c r="L3" i="10"/>
  <c r="L4" i="10" s="1"/>
  <c r="K3" i="10"/>
  <c r="K4" i="10" s="1"/>
  <c r="J3" i="10"/>
  <c r="J4" i="10" s="1"/>
  <c r="E15" i="9"/>
  <c r="D15" i="9"/>
  <c r="E3" i="9" s="1"/>
  <c r="E4" i="9" s="1"/>
  <c r="C15" i="9"/>
  <c r="M3" i="9"/>
  <c r="M4" i="9" s="1"/>
  <c r="L3" i="9"/>
  <c r="L4" i="9" s="1"/>
  <c r="K3" i="9"/>
  <c r="K4" i="9" s="1"/>
  <c r="E14" i="8"/>
  <c r="D14" i="8"/>
  <c r="C14" i="8"/>
  <c r="M6" i="8" l="1"/>
  <c r="C16" i="13"/>
  <c r="C6" i="13" s="1"/>
  <c r="G14" i="3" a="1"/>
  <c r="G14" i="3" s="1"/>
  <c r="L6" i="13"/>
  <c r="C3" i="13"/>
  <c r="C4" i="13" s="1"/>
  <c r="B14" i="3" s="1" a="1"/>
  <c r="B14" i="3" s="1"/>
  <c r="D16" i="13"/>
  <c r="E16" i="13"/>
  <c r="E6" i="13"/>
  <c r="K6" i="13"/>
  <c r="G13" i="3" a="1"/>
  <c r="G13" i="3" s="1"/>
  <c r="K6" i="12"/>
  <c r="E16" i="12"/>
  <c r="C3" i="12"/>
  <c r="C4" i="12" s="1"/>
  <c r="D16" i="12"/>
  <c r="D3" i="12"/>
  <c r="D4" i="12" s="1"/>
  <c r="D6" i="12" s="1"/>
  <c r="E3" i="12"/>
  <c r="E4" i="12" s="1"/>
  <c r="E6" i="12" s="1"/>
  <c r="D16" i="11"/>
  <c r="C16" i="11"/>
  <c r="C6" i="11" s="1"/>
  <c r="E16" i="11"/>
  <c r="D3" i="11"/>
  <c r="D4" i="11" s="1"/>
  <c r="G12" i="3" a="1"/>
  <c r="G12" i="3" s="1"/>
  <c r="K6" i="11"/>
  <c r="E3" i="11"/>
  <c r="E4" i="11" s="1"/>
  <c r="E6" i="11" s="1"/>
  <c r="C15" i="10"/>
  <c r="C6" i="10" s="1"/>
  <c r="D15" i="10"/>
  <c r="E15" i="10"/>
  <c r="D3" i="10"/>
  <c r="D4" i="10" s="1"/>
  <c r="E6" i="10" s="1"/>
  <c r="J6" i="10"/>
  <c r="G11" i="3" a="1"/>
  <c r="G11" i="3" s="1"/>
  <c r="K6" i="10"/>
  <c r="C16" i="9"/>
  <c r="D6" i="9" s="1"/>
  <c r="E16" i="9"/>
  <c r="F3" i="9"/>
  <c r="F4" i="9" s="1"/>
  <c r="M6" i="9"/>
  <c r="G10" i="3" a="1"/>
  <c r="G10" i="3" s="1"/>
  <c r="L6" i="9"/>
  <c r="D16" i="9"/>
  <c r="D3" i="9"/>
  <c r="D4" i="9" s="1"/>
  <c r="B10" i="3" s="1" a="1"/>
  <c r="B10" i="3" s="1"/>
  <c r="C15" i="8"/>
  <c r="D6" i="8" s="1"/>
  <c r="E15" i="8"/>
  <c r="G9" i="3" a="1"/>
  <c r="G9" i="3" s="1"/>
  <c r="D15" i="8"/>
  <c r="L6" i="12"/>
  <c r="L6" i="11"/>
  <c r="C3" i="11"/>
  <c r="C4" i="11" s="1"/>
  <c r="L6" i="10"/>
  <c r="C3" i="10"/>
  <c r="C4" i="10" s="1"/>
  <c r="F6" i="9"/>
  <c r="D3" i="8"/>
  <c r="D4" i="8" s="1"/>
  <c r="E3" i="8"/>
  <c r="E4" i="8" s="1"/>
  <c r="F3" i="8"/>
  <c r="F4" i="8" s="1"/>
  <c r="D6" i="13" l="1"/>
  <c r="B13" i="3" a="1"/>
  <c r="B13" i="3" s="1"/>
  <c r="D6" i="11"/>
  <c r="B12" i="3" a="1"/>
  <c r="B12" i="3" s="1"/>
  <c r="D6" i="10"/>
  <c r="B11" i="3" a="1"/>
  <c r="B11" i="3" s="1"/>
  <c r="E6" i="9"/>
  <c r="B9" i="3" a="1"/>
  <c r="B9" i="3" s="1"/>
  <c r="E6" i="8"/>
  <c r="G15" i="3"/>
  <c r="G17" i="3" s="1"/>
  <c r="H15" i="3"/>
  <c r="I15" i="3"/>
  <c r="F6" i="8"/>
  <c r="H17" i="3" l="1"/>
  <c r="I17" i="3"/>
  <c r="B15" i="3"/>
  <c r="B17" i="3" s="1"/>
  <c r="C15" i="3"/>
  <c r="D15" i="3"/>
  <c r="D17" i="3" l="1"/>
  <c r="C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<sst xmlns="http://schemas.openxmlformats.org/spreadsheetml/2006/main" count="548" uniqueCount="48">
  <si>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</si>
  <si>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</si>
  <si>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</si>
  <si>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</si>
  <si>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</si>
  <si>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</si>
  <si>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</si>
  <si>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</si>
  <si>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</si>
  <si>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</si>
  <si>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</si>
  <si>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</si>
  <si>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</si>
  <si>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</si>
  <si>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</si>
  <si>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</si>
  <si>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</si>
  <si>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</si>
  <si>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</si>
  <si>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</si>
  <si>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</si>
  <si>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</si>
  <si>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</si>
  <si>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</si>
  <si>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</si>
  <si>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</si>
  <si>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</si>
  <si>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</si>
  <si>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</si>
  <si>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</si>
  <si>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</si>
  <si>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</si>
  <si>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</si>
  <si>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</si>
  <si>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</si>
  <si>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</si>
  <si>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</si>
  <si>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</si>
  <si>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</si>
  <si>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</si>
  <si>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</si>
  <si>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</si>
  <si>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</si>
  <si>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</si>
  <si>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</si>
  <si>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SEAJAL.ORG**</t>
  </si>
  <si>
    <t>dias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</si>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</sst>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6" fillId="2" borderId="0" xfId="0" applyFont="1" applyFill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1D45A-4D8D-4BB2-A4FC-1AECDD3F3156}">
  <dimension ref="A1:U24"/>
  <sheetViews>
    <sheetView tabSelected="1" zoomScale="120" zoomScaleNormal="120" workbookViewId="0">
      <selection activeCell="T17" sqref="T17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4" t="s">
        <v>0</v>
      </c>
      <c r="B1" s="24"/>
      <c r="C1" s="24"/>
      <c r="D1" s="24"/>
      <c r="E1" s="24"/>
      <c r="H1" s="24" t="s">
        <v>1</v>
      </c>
      <c r="I1" s="24"/>
      <c r="J1" s="24"/>
      <c r="K1" s="24"/>
      <c r="L1" s="24"/>
    </row>
    <row r="2" spans="1:21" ht="25.5" x14ac:dyDescent="0.2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25">
      <c r="A3" s="21" t="s">
        <v>47</v>
      </c>
      <c r="B3" s="21"/>
      <c r="C3" s="3">
        <v>1007</v>
      </c>
      <c r="D3" s="3">
        <f>D14</f>
        <v>3228</v>
      </c>
      <c r="E3" s="3">
        <f t="shared" ref="E3" si="0">E14</f>
        <v>7883</v>
      </c>
      <c r="H3" s="21" t="s">
        <v>47</v>
      </c>
      <c r="I3" s="21"/>
      <c r="J3" s="3">
        <f>P14</f>
        <v>965</v>
      </c>
      <c r="K3" s="3">
        <f>R14</f>
        <v>1355</v>
      </c>
      <c r="L3" s="3">
        <f>T14</f>
        <v>3276</v>
      </c>
    </row>
    <row r="4" spans="1:21" x14ac:dyDescent="0.25">
      <c r="A4" s="22" t="s">
        <v>6</v>
      </c>
      <c r="B4" s="22"/>
      <c r="C4" s="4">
        <f>SUM(C3)</f>
        <v>1007</v>
      </c>
      <c r="D4" s="4">
        <f t="shared" ref="D4:E4" si="1">SUM(D3)</f>
        <v>3228</v>
      </c>
      <c r="E4" s="4">
        <f t="shared" si="1"/>
        <v>7883</v>
      </c>
      <c r="H4" s="22" t="s">
        <v>6</v>
      </c>
      <c r="I4" s="22"/>
      <c r="J4" s="4">
        <f>SUM(J3)</f>
        <v>965</v>
      </c>
      <c r="K4" s="4">
        <f t="shared" ref="K4:L4" si="2">SUM(K3)</f>
        <v>1355</v>
      </c>
      <c r="L4" s="4">
        <f t="shared" si="2"/>
        <v>3276</v>
      </c>
    </row>
    <row r="5" spans="1:21" ht="15.75" x14ac:dyDescent="0.25">
      <c r="A5" s="23"/>
      <c r="B5" s="23"/>
      <c r="C5" s="5"/>
      <c r="D5" s="5"/>
      <c r="E5" s="5"/>
      <c r="H5" s="23"/>
      <c r="I5" s="23"/>
      <c r="J5" s="5"/>
      <c r="K5" s="5"/>
      <c r="L5" s="5"/>
    </row>
    <row r="6" spans="1:21" x14ac:dyDescent="0.25">
      <c r="A6" s="22" t="s">
        <v>7</v>
      </c>
      <c r="B6" s="22"/>
      <c r="C6" s="6">
        <f>C15</f>
        <v>32.483870967741936</v>
      </c>
      <c r="D6" s="6">
        <f>D4/C4</f>
        <v>3.2055610724925523</v>
      </c>
      <c r="E6" s="6">
        <f>E4/D4</f>
        <v>2.4420693928128872</v>
      </c>
      <c r="H6" s="22" t="s">
        <v>7</v>
      </c>
      <c r="I6" s="22"/>
      <c r="J6" s="6">
        <f>J4/A15</f>
        <v>31.129032258064516</v>
      </c>
      <c r="K6" s="6">
        <f>K4/J4</f>
        <v>1.4041450777202074</v>
      </c>
      <c r="L6" s="6">
        <f>L4/K4</f>
        <v>2.4177121771217713</v>
      </c>
    </row>
    <row r="7" spans="1:21" ht="26.1" customHeight="1" x14ac:dyDescent="0.2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1" t="s">
        <v>47</v>
      </c>
      <c r="B14" s="21"/>
      <c r="C14">
        <f>I14</f>
        <v>1007</v>
      </c>
      <c r="D14" s="7">
        <f>K14</f>
        <v>3228</v>
      </c>
      <c r="E14" s="7">
        <f>M14</f>
        <v>7883</v>
      </c>
      <c r="I14">
        <v>1007</v>
      </c>
      <c r="J14">
        <v>772</v>
      </c>
      <c r="K14" s="7">
        <v>3228</v>
      </c>
      <c r="L14" s="8">
        <f>K14/I14</f>
        <v>3.2055610724925523</v>
      </c>
      <c r="M14" s="7">
        <v>7883</v>
      </c>
      <c r="N14" s="8">
        <f>M14/K14</f>
        <v>2.4420693928128872</v>
      </c>
      <c r="P14">
        <v>965</v>
      </c>
      <c r="Q14">
        <v>804</v>
      </c>
      <c r="R14" s="7">
        <v>1355</v>
      </c>
      <c r="S14" s="8">
        <f>R14/P14</f>
        <v>1.4041450777202074</v>
      </c>
      <c r="T14" s="7">
        <v>3276</v>
      </c>
      <c r="U14" s="8">
        <f>T14/R14</f>
        <v>2.4177121771217713</v>
      </c>
    </row>
    <row r="15" spans="1:21" x14ac:dyDescent="0.25">
      <c r="A15">
        <v>31</v>
      </c>
      <c r="B15" t="s">
        <v>46</v>
      </c>
      <c r="C15" s="8">
        <f>C14/A15</f>
        <v>32.483870967741936</v>
      </c>
      <c r="D15" s="8">
        <f>D14/C14</f>
        <v>3.2055610724925523</v>
      </c>
      <c r="E15" s="8">
        <f>E14/D14</f>
        <v>2.4420693928128872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I21"/>
  <sheetViews>
    <sheetView zoomScale="120" zoomScaleNormal="120" workbookViewId="0">
      <selection activeCell="L5" sqref="L5"/>
    </sheetView>
  </sheetViews>
  <sheetFormatPr baseColWidth="10" defaultRowHeight="15" x14ac:dyDescent="0.25"/>
  <cols>
    <col min="5" max="5" width="8.85546875" customWidth="1"/>
  </cols>
  <sheetData>
    <row r="1" spans="1:9" ht="15.75" x14ac:dyDescent="0.25">
      <c r="A1" s="24" t="s">
        <v>45</v>
      </c>
      <c r="B1" s="24"/>
      <c r="C1" s="24"/>
      <c r="D1" s="24"/>
      <c r="F1" s="24" t="s">
        <v>1</v>
      </c>
      <c r="G1" s="24"/>
      <c r="H1" s="24"/>
      <c r="I1" s="24"/>
    </row>
    <row r="2" spans="1:9" ht="25.5" x14ac:dyDescent="0.25">
      <c r="A2" s="11" t="s">
        <v>2</v>
      </c>
      <c r="B2" s="12" t="s">
        <v>3</v>
      </c>
      <c r="C2" s="12" t="s">
        <v>4</v>
      </c>
      <c r="D2" s="12" t="s">
        <v>5</v>
      </c>
      <c r="F2" s="11" t="s">
        <v>2</v>
      </c>
      <c r="G2" s="12" t="s">
        <v>3</v>
      </c>
      <c r="H2" s="12" t="s">
        <v>4</v>
      </c>
      <c r="I2" s="12" t="s">
        <v>5</v>
      </c>
    </row>
    <row r="3" spans="1:9" x14ac:dyDescent="0.25">
      <c r="A3" s="10" t="s">
        <v>33</v>
      </c>
      <c r="B3" s="3">
        <f>'24-Ene'!C3</f>
        <v>883</v>
      </c>
      <c r="C3" s="3">
        <f>'24-Ene'!D3</f>
        <v>3147</v>
      </c>
      <c r="D3" s="3">
        <f>'24-Ene'!E3</f>
        <v>9240</v>
      </c>
      <c r="F3" s="10" t="s">
        <v>33</v>
      </c>
      <c r="G3" s="3">
        <f>'24-Ene'!J3</f>
        <v>1210</v>
      </c>
      <c r="H3" s="3">
        <f>'24-Ene'!K3</f>
        <v>2524</v>
      </c>
      <c r="I3" s="3">
        <f>'24-Ene'!L3</f>
        <v>4509</v>
      </c>
    </row>
    <row r="4" spans="1:9" x14ac:dyDescent="0.25">
      <c r="A4" s="13" t="s">
        <v>34</v>
      </c>
      <c r="B4" s="14">
        <f>'24-Feb'!C3</f>
        <v>1138</v>
      </c>
      <c r="C4" s="14">
        <f>'24-Feb'!D3</f>
        <v>3757</v>
      </c>
      <c r="D4" s="14">
        <f>'24-Feb'!E3</f>
        <v>9636</v>
      </c>
      <c r="F4" s="13" t="s">
        <v>34</v>
      </c>
      <c r="G4" s="14">
        <f>'24-Feb'!J3</f>
        <v>819</v>
      </c>
      <c r="H4" s="14">
        <f>'24-Feb'!K3</f>
        <v>1458</v>
      </c>
      <c r="I4" s="14">
        <f>'24-Feb'!L3</f>
        <v>2811</v>
      </c>
    </row>
    <row r="5" spans="1:9" x14ac:dyDescent="0.25">
      <c r="A5" s="10" t="s">
        <v>36</v>
      </c>
      <c r="B5" s="3">
        <v>1007</v>
      </c>
      <c r="C5" s="2">
        <v>3228</v>
      </c>
      <c r="D5" s="3">
        <v>7883</v>
      </c>
      <c r="F5" s="10" t="s">
        <v>36</v>
      </c>
      <c r="G5" s="3">
        <v>965</v>
      </c>
      <c r="H5" s="2">
        <v>1355</v>
      </c>
      <c r="I5" s="3">
        <v>3276</v>
      </c>
    </row>
    <row r="6" spans="1:9" x14ac:dyDescent="0.25">
      <c r="A6" s="13" t="s">
        <v>38</v>
      </c>
      <c r="B6" s="14"/>
      <c r="C6" s="15"/>
      <c r="D6" s="14"/>
      <c r="F6" s="13" t="s">
        <v>38</v>
      </c>
      <c r="G6" s="14"/>
      <c r="H6" s="15"/>
      <c r="I6" s="14"/>
    </row>
    <row r="7" spans="1:9" x14ac:dyDescent="0.25">
      <c r="A7" s="10" t="s">
        <v>39</v>
      </c>
      <c r="B7" s="3"/>
      <c r="C7" s="3"/>
      <c r="D7" s="3"/>
      <c r="F7" s="10" t="s">
        <v>39</v>
      </c>
      <c r="G7" s="3"/>
      <c r="H7" s="3"/>
      <c r="I7" s="3"/>
    </row>
    <row r="8" spans="1:9" x14ac:dyDescent="0.25">
      <c r="A8" s="13" t="s">
        <v>40</v>
      </c>
      <c r="B8" s="14"/>
      <c r="C8" s="14"/>
      <c r="D8" s="14"/>
      <c r="F8" s="13" t="s">
        <v>40</v>
      </c>
      <c r="G8" s="14"/>
      <c r="H8" s="14"/>
      <c r="I8" s="14"/>
    </row>
    <row r="9" spans="1:9" ht="13.5" customHeight="1" x14ac:dyDescent="0.25">
      <c r="A9" s="10" t="s">
        <v>41</v>
      </c>
      <c r="B9" s="3" cm="1">
        <f t="array" ref="B9:D9">'24-Jul'!D4:F4</f>
        <v>0</v>
      </c>
      <c r="C9" s="3">
        <v>0</v>
      </c>
      <c r="D9" s="3">
        <v>0</v>
      </c>
      <c r="F9" s="10" t="s">
        <v>41</v>
      </c>
      <c r="G9" s="3" cm="1">
        <f t="array" ref="G9:I9">'24-Jul'!K4:M4</f>
        <v>0</v>
      </c>
      <c r="H9" s="3">
        <v>0</v>
      </c>
      <c r="I9" s="3">
        <v>0</v>
      </c>
    </row>
    <row r="10" spans="1:9" x14ac:dyDescent="0.25">
      <c r="A10" s="13" t="s">
        <v>42</v>
      </c>
      <c r="B10" s="14" cm="1">
        <f t="array" ref="B10:D10">'24-Ago'!D4:F4</f>
        <v>0</v>
      </c>
      <c r="C10" s="14">
        <v>0</v>
      </c>
      <c r="D10" s="14">
        <v>0</v>
      </c>
      <c r="F10" s="13" t="s">
        <v>42</v>
      </c>
      <c r="G10" s="14" cm="1">
        <f t="array" ref="G10:I10">'24-Ago'!K4:M4</f>
        <v>0</v>
      </c>
      <c r="H10" s="14">
        <v>0</v>
      </c>
      <c r="I10" s="14">
        <v>0</v>
      </c>
    </row>
    <row r="11" spans="1:9" x14ac:dyDescent="0.25">
      <c r="A11" s="10" t="s">
        <v>43</v>
      </c>
      <c r="B11" s="3" cm="1">
        <f t="array" ref="B11:D11">'24-Sep'!C4:E4</f>
        <v>0</v>
      </c>
      <c r="C11" s="3">
        <v>0</v>
      </c>
      <c r="D11" s="3">
        <v>0</v>
      </c>
      <c r="F11" s="10" t="s">
        <v>43</v>
      </c>
      <c r="G11" s="3" cm="1">
        <f t="array" ref="G11:I11">'24-Sep'!J4:L4</f>
        <v>0</v>
      </c>
      <c r="H11" s="3">
        <v>0</v>
      </c>
      <c r="I11" s="3">
        <v>0</v>
      </c>
    </row>
    <row r="12" spans="1:9" x14ac:dyDescent="0.25">
      <c r="A12" s="13" t="s">
        <v>44</v>
      </c>
      <c r="B12" s="14" cm="1">
        <f t="array" ref="B12:D12">'24-Oct'!C4:E4</f>
        <v>0</v>
      </c>
      <c r="C12" s="14">
        <v>0</v>
      </c>
      <c r="D12" s="14">
        <v>0</v>
      </c>
      <c r="F12" s="13" t="s">
        <v>44</v>
      </c>
      <c r="G12" s="14" cm="1">
        <f t="array" ref="G12:I12">'24-Oct'!J4:L4</f>
        <v>0</v>
      </c>
      <c r="H12" s="14">
        <v>0</v>
      </c>
      <c r="I12" s="14">
        <v>0</v>
      </c>
    </row>
    <row r="13" spans="1:9" x14ac:dyDescent="0.25">
      <c r="A13" s="10" t="s">
        <v>35</v>
      </c>
      <c r="B13" s="3" cm="1">
        <f t="array" ref="B13:D13">'24-Nov'!C4:E4</f>
        <v>0</v>
      </c>
      <c r="C13" s="3">
        <v>0</v>
      </c>
      <c r="D13" s="3">
        <v>0</v>
      </c>
      <c r="F13" s="10" t="s">
        <v>35</v>
      </c>
      <c r="G13" s="3" cm="1">
        <f t="array" ref="G13:I13">'24-Nov'!J4:L4</f>
        <v>0</v>
      </c>
      <c r="H13" s="3">
        <v>0</v>
      </c>
      <c r="I13" s="3">
        <v>0</v>
      </c>
    </row>
    <row r="14" spans="1:9" x14ac:dyDescent="0.25">
      <c r="A14" s="13" t="s">
        <v>37</v>
      </c>
      <c r="B14" s="14" cm="1">
        <f t="array" ref="B14:D14">'24-Dic'!C4:E4</f>
        <v>0</v>
      </c>
      <c r="C14" s="14">
        <v>0</v>
      </c>
      <c r="D14" s="14">
        <v>0</v>
      </c>
      <c r="F14" s="13" t="s">
        <v>37</v>
      </c>
      <c r="G14" s="14" cm="1">
        <f t="array" ref="G14:I14">'24-Dic'!J4:L4</f>
        <v>0</v>
      </c>
      <c r="H14" s="14">
        <v>0</v>
      </c>
      <c r="I14" s="14">
        <v>0</v>
      </c>
    </row>
    <row r="15" spans="1:9" x14ac:dyDescent="0.25">
      <c r="A15" s="16" t="s">
        <v>6</v>
      </c>
      <c r="B15" s="17">
        <f>SUM(B3:B14)</f>
        <v>3028</v>
      </c>
      <c r="C15" s="17">
        <f t="shared" ref="C15:D15" si="0">SUM(C3:C14)</f>
        <v>10132</v>
      </c>
      <c r="D15" s="17">
        <f t="shared" si="0"/>
        <v>26759</v>
      </c>
      <c r="F15" s="16" t="s">
        <v>6</v>
      </c>
      <c r="G15" s="17">
        <f>SUM(G3:G14)</f>
        <v>2994</v>
      </c>
      <c r="H15" s="17">
        <f t="shared" ref="H15:I15" si="1">SUM(H3:H14)</f>
        <v>5337</v>
      </c>
      <c r="I15" s="17">
        <f t="shared" si="1"/>
        <v>10596</v>
      </c>
    </row>
    <row r="16" spans="1:9" ht="15.75" x14ac:dyDescent="0.25">
      <c r="A16" s="5"/>
      <c r="B16" s="5"/>
      <c r="C16" s="5"/>
      <c r="D16" s="5"/>
    </row>
    <row r="17" spans="1:9" x14ac:dyDescent="0.25">
      <c r="A17" s="16" t="s">
        <v>7</v>
      </c>
      <c r="B17" s="18">
        <f>B15/365</f>
        <v>8.2958904109589042</v>
      </c>
      <c r="C17" s="18">
        <f>C15/B15</f>
        <v>3.3461030383091148</v>
      </c>
      <c r="D17" s="18">
        <f>D15/C15</f>
        <v>2.6410382945124358</v>
      </c>
      <c r="F17" s="16" t="s">
        <v>7</v>
      </c>
      <c r="G17" s="18">
        <f>G15/365</f>
        <v>8.2027397260273975</v>
      </c>
      <c r="H17" s="18">
        <f>H15/G15</f>
        <v>1.782565130260521</v>
      </c>
      <c r="I17" s="18">
        <f>I15/H15</f>
        <v>1.9853850477796515</v>
      </c>
    </row>
    <row r="18" spans="1:9" ht="28.5" customHeight="1" x14ac:dyDescent="0.25">
      <c r="A18" s="5"/>
      <c r="B18" s="2" t="s">
        <v>8</v>
      </c>
      <c r="C18" s="2" t="s">
        <v>9</v>
      </c>
      <c r="D18" s="2" t="s">
        <v>10</v>
      </c>
      <c r="F18" s="5"/>
      <c r="G18" s="2" t="s">
        <v>8</v>
      </c>
      <c r="H18" s="2" t="s">
        <v>9</v>
      </c>
      <c r="I18" s="2" t="s">
        <v>10</v>
      </c>
    </row>
    <row r="21" spans="1:9" x14ac:dyDescent="0.25">
      <c r="A21" t="s">
        <v>11</v>
      </c>
    </row>
  </sheetData>
  <mergeCells count="2">
    <mergeCell ref="A1:D1"/>
    <mergeCell ref="F1:I1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6CDC4-46DF-4DAD-8BA7-56530E53E311}">
  <dimension ref="A1:U24"/>
  <sheetViews>
    <sheetView zoomScale="120" zoomScaleNormal="120" workbookViewId="0">
      <selection activeCell="U15" sqref="U15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4" t="s">
        <v>0</v>
      </c>
      <c r="B1" s="24"/>
      <c r="C1" s="24"/>
      <c r="D1" s="24"/>
      <c r="E1" s="24"/>
      <c r="H1" s="24" t="s">
        <v>1</v>
      </c>
      <c r="I1" s="24"/>
      <c r="J1" s="24"/>
      <c r="K1" s="24"/>
      <c r="L1" s="24"/>
    </row>
    <row r="2" spans="1:21" ht="25.5" x14ac:dyDescent="0.2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25">
      <c r="A3" s="21" t="s">
        <v>33</v>
      </c>
      <c r="B3" s="21"/>
      <c r="C3" s="3">
        <f>C14</f>
        <v>883</v>
      </c>
      <c r="D3" s="3">
        <f t="shared" ref="D3:E3" si="0">D14</f>
        <v>3147</v>
      </c>
      <c r="E3" s="3">
        <f t="shared" si="0"/>
        <v>9240</v>
      </c>
      <c r="H3" s="21" t="s">
        <v>33</v>
      </c>
      <c r="I3" s="21"/>
      <c r="J3" s="3">
        <f>P14</f>
        <v>1210</v>
      </c>
      <c r="K3" s="3">
        <f>R14</f>
        <v>2524</v>
      </c>
      <c r="L3" s="3">
        <f>T14</f>
        <v>4509</v>
      </c>
    </row>
    <row r="4" spans="1:21" x14ac:dyDescent="0.25">
      <c r="A4" s="22" t="s">
        <v>6</v>
      </c>
      <c r="B4" s="22"/>
      <c r="C4" s="4">
        <f>SUM(C3)</f>
        <v>883</v>
      </c>
      <c r="D4" s="4">
        <f t="shared" ref="D4:E4" si="1">SUM(D3)</f>
        <v>3147</v>
      </c>
      <c r="E4" s="4">
        <f t="shared" si="1"/>
        <v>9240</v>
      </c>
      <c r="H4" s="22" t="s">
        <v>6</v>
      </c>
      <c r="I4" s="22"/>
      <c r="J4" s="4">
        <f>SUM(J3)</f>
        <v>1210</v>
      </c>
      <c r="K4" s="4">
        <f t="shared" ref="K4:L4" si="2">SUM(K3)</f>
        <v>2524</v>
      </c>
      <c r="L4" s="4">
        <f t="shared" si="2"/>
        <v>4509</v>
      </c>
    </row>
    <row r="5" spans="1:21" ht="15.75" x14ac:dyDescent="0.25">
      <c r="A5" s="23"/>
      <c r="B5" s="23"/>
      <c r="C5" s="5"/>
      <c r="D5" s="5"/>
      <c r="E5" s="5"/>
      <c r="H5" s="23"/>
      <c r="I5" s="23"/>
      <c r="J5" s="5"/>
      <c r="K5" s="5"/>
      <c r="L5" s="5"/>
    </row>
    <row r="6" spans="1:21" x14ac:dyDescent="0.25">
      <c r="A6" s="22" t="s">
        <v>7</v>
      </c>
      <c r="B6" s="22"/>
      <c r="C6" s="6">
        <f>C15</f>
        <v>28.483870967741936</v>
      </c>
      <c r="D6" s="6">
        <f>D4/C4</f>
        <v>3.563986409966025</v>
      </c>
      <c r="E6" s="6">
        <f>E4/D4</f>
        <v>2.9361296472831269</v>
      </c>
      <c r="H6" s="22" t="s">
        <v>7</v>
      </c>
      <c r="I6" s="22"/>
      <c r="J6" s="6">
        <f>J4/A15</f>
        <v>39.032258064516128</v>
      </c>
      <c r="K6" s="6">
        <f>K4/J4</f>
        <v>2.0859504132231406</v>
      </c>
      <c r="L6" s="6">
        <f>L4/K4</f>
        <v>1.7864500792393028</v>
      </c>
    </row>
    <row r="7" spans="1:21" ht="26.1" customHeight="1" x14ac:dyDescent="0.2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1" t="s">
        <v>33</v>
      </c>
      <c r="B14" s="21"/>
      <c r="C14">
        <f>I14</f>
        <v>883</v>
      </c>
      <c r="D14" s="7">
        <f>K14</f>
        <v>3147</v>
      </c>
      <c r="E14" s="7">
        <f>M14</f>
        <v>9240</v>
      </c>
      <c r="I14">
        <v>883</v>
      </c>
      <c r="J14">
        <v>691</v>
      </c>
      <c r="K14" s="7">
        <v>3147</v>
      </c>
      <c r="L14" s="8">
        <f>K14/I14</f>
        <v>3.563986409966025</v>
      </c>
      <c r="M14" s="7">
        <v>9240</v>
      </c>
      <c r="N14" s="8">
        <f>M14/K14</f>
        <v>2.9361296472831269</v>
      </c>
      <c r="P14">
        <v>1210</v>
      </c>
      <c r="Q14">
        <v>1062</v>
      </c>
      <c r="R14" s="7">
        <v>2524</v>
      </c>
      <c r="S14" s="8">
        <f>R14/P14</f>
        <v>2.0859504132231406</v>
      </c>
      <c r="T14" s="7">
        <v>4509</v>
      </c>
      <c r="U14" s="8">
        <f>T14/R14</f>
        <v>1.7864500792393028</v>
      </c>
    </row>
    <row r="15" spans="1:21" x14ac:dyDescent="0.25">
      <c r="A15">
        <v>31</v>
      </c>
      <c r="B15" t="s">
        <v>46</v>
      </c>
      <c r="C15" s="8">
        <f>C14/A15</f>
        <v>28.483870967741936</v>
      </c>
      <c r="D15" s="8">
        <f>D14/C14</f>
        <v>3.563986409966025</v>
      </c>
      <c r="E15" s="8">
        <f>E14/D14</f>
        <v>2.9361296472831269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7165F-D6E7-46FB-A679-D0CBB3FD6E38}">
  <dimension ref="A1:U24"/>
  <sheetViews>
    <sheetView zoomScale="120" zoomScaleNormal="120" workbookViewId="0">
      <selection activeCell="Q31" sqref="Q31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5" customWidth="1"/>
    <col min="9" max="9" width="6.4257812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4" t="s">
        <v>0</v>
      </c>
      <c r="B1" s="24"/>
      <c r="C1" s="24"/>
      <c r="D1" s="24"/>
      <c r="E1" s="24"/>
      <c r="H1" s="24" t="s">
        <v>1</v>
      </c>
      <c r="I1" s="24"/>
      <c r="J1" s="24"/>
      <c r="K1" s="24"/>
      <c r="L1" s="24"/>
    </row>
    <row r="2" spans="1:21" ht="25.5" x14ac:dyDescent="0.2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ht="14.45" customHeight="1" x14ac:dyDescent="0.25">
      <c r="A3" s="21" t="s">
        <v>34</v>
      </c>
      <c r="B3" s="21"/>
      <c r="C3" s="3">
        <f>C14</f>
        <v>1138</v>
      </c>
      <c r="D3" s="3">
        <f t="shared" ref="D3:E3" si="0">D14</f>
        <v>3757</v>
      </c>
      <c r="E3" s="3">
        <f t="shared" si="0"/>
        <v>9636</v>
      </c>
      <c r="H3" s="21" t="s">
        <v>34</v>
      </c>
      <c r="I3" s="21"/>
      <c r="J3" s="3">
        <f>P14</f>
        <v>819</v>
      </c>
      <c r="K3" s="3">
        <f>R14</f>
        <v>1458</v>
      </c>
      <c r="L3" s="3">
        <f>T14</f>
        <v>2811</v>
      </c>
    </row>
    <row r="4" spans="1:21" x14ac:dyDescent="0.25">
      <c r="A4" s="22" t="s">
        <v>6</v>
      </c>
      <c r="B4" s="22"/>
      <c r="C4" s="4">
        <f>SUM(C3)</f>
        <v>1138</v>
      </c>
      <c r="D4" s="4">
        <f t="shared" ref="D4:E4" si="1">SUM(D3)</f>
        <v>3757</v>
      </c>
      <c r="E4" s="4">
        <f t="shared" si="1"/>
        <v>9636</v>
      </c>
      <c r="H4" s="22" t="s">
        <v>6</v>
      </c>
      <c r="I4" s="22"/>
      <c r="J4" s="4">
        <f>SUM(J3)</f>
        <v>819</v>
      </c>
      <c r="K4" s="4">
        <f t="shared" ref="K4:L4" si="2">SUM(K3)</f>
        <v>1458</v>
      </c>
      <c r="L4" s="4">
        <f t="shared" si="2"/>
        <v>2811</v>
      </c>
    </row>
    <row r="5" spans="1:21" ht="15.75" x14ac:dyDescent="0.25">
      <c r="A5" s="23"/>
      <c r="B5" s="23"/>
      <c r="C5" s="5"/>
      <c r="D5" s="5"/>
      <c r="E5" s="5"/>
      <c r="H5" s="23"/>
      <c r="I5" s="23"/>
      <c r="J5" s="5"/>
      <c r="K5" s="5"/>
      <c r="L5" s="5"/>
    </row>
    <row r="6" spans="1:21" x14ac:dyDescent="0.25">
      <c r="A6" s="22" t="s">
        <v>7</v>
      </c>
      <c r="B6" s="22"/>
      <c r="C6" s="6">
        <f>C15</f>
        <v>39.241379310344826</v>
      </c>
      <c r="D6" s="6">
        <f>D4/C4</f>
        <v>3.3014059753954306</v>
      </c>
      <c r="E6" s="6">
        <f>E4/D4</f>
        <v>2.5648123502794782</v>
      </c>
      <c r="H6" s="22" t="s">
        <v>7</v>
      </c>
      <c r="I6" s="22"/>
      <c r="J6" s="6">
        <f>J4/A15</f>
        <v>28.241379310344829</v>
      </c>
      <c r="K6" s="6">
        <f>K4/J4</f>
        <v>1.7802197802197801</v>
      </c>
      <c r="L6" s="6">
        <f>L4/K4</f>
        <v>1.9279835390946503</v>
      </c>
    </row>
    <row r="7" spans="1:21" ht="26.1" customHeight="1" x14ac:dyDescent="0.2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1" t="s">
        <v>34</v>
      </c>
      <c r="B14" s="21"/>
      <c r="C14">
        <f>I14</f>
        <v>1138</v>
      </c>
      <c r="D14" s="7">
        <f>K14</f>
        <v>3757</v>
      </c>
      <c r="E14" s="7">
        <f>M14</f>
        <v>9636</v>
      </c>
      <c r="I14">
        <v>1138</v>
      </c>
      <c r="J14">
        <v>902</v>
      </c>
      <c r="K14" s="7">
        <v>3757</v>
      </c>
      <c r="L14" s="8">
        <f>K14/I14</f>
        <v>3.3014059753954306</v>
      </c>
      <c r="M14" s="7">
        <v>9636</v>
      </c>
      <c r="N14" s="8">
        <f>M14/K14</f>
        <v>2.5648123502794782</v>
      </c>
      <c r="P14">
        <v>819</v>
      </c>
      <c r="Q14">
        <v>682</v>
      </c>
      <c r="R14" s="7">
        <v>1458</v>
      </c>
      <c r="S14" s="8">
        <f>R14/P14</f>
        <v>1.7802197802197801</v>
      </c>
      <c r="T14" s="7">
        <v>2811</v>
      </c>
      <c r="U14" s="8">
        <f>T14/R14</f>
        <v>1.9279835390946503</v>
      </c>
    </row>
    <row r="15" spans="1:21" x14ac:dyDescent="0.25">
      <c r="A15">
        <v>29</v>
      </c>
      <c r="B15" t="s">
        <v>46</v>
      </c>
      <c r="C15" s="8">
        <f>C14/A15</f>
        <v>39.241379310344826</v>
      </c>
      <c r="D15" s="8">
        <f>D14/C14</f>
        <v>3.3014059753954306</v>
      </c>
      <c r="E15" s="8">
        <f>E14/D14</f>
        <v>2.5648123502794782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4"/>
  <sheetViews>
    <sheetView zoomScale="120" zoomScaleNormal="120" workbookViewId="0">
      <selection activeCell="J14" sqref="J14"/>
    </sheetView>
  </sheetViews>
  <sheetFormatPr baseColWidth="10" defaultRowHeight="15" x14ac:dyDescent="0.25"/>
  <cols>
    <col min="1" max="1" width="5" customWidth="1"/>
    <col min="2" max="2" width="4.42578125" customWidth="1"/>
    <col min="7" max="7" width="10.8554687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B1" s="24" t="s">
        <v>0</v>
      </c>
      <c r="C1" s="24"/>
      <c r="D1" s="24"/>
      <c r="E1" s="24"/>
      <c r="F1" s="24"/>
      <c r="I1" s="24" t="s">
        <v>1</v>
      </c>
      <c r="J1" s="24"/>
      <c r="K1" s="24"/>
      <c r="L1" s="24"/>
      <c r="M1" s="24"/>
    </row>
    <row r="2" spans="1:21" ht="25.5" x14ac:dyDescent="0.25">
      <c r="B2" s="25" t="s">
        <v>2</v>
      </c>
      <c r="C2" s="25"/>
      <c r="D2" s="1" t="s">
        <v>3</v>
      </c>
      <c r="E2" s="1" t="s">
        <v>4</v>
      </c>
      <c r="F2" s="1" t="s">
        <v>5</v>
      </c>
      <c r="I2" s="25" t="s">
        <v>2</v>
      </c>
      <c r="J2" s="25"/>
      <c r="K2" s="1" t="s">
        <v>3</v>
      </c>
      <c r="L2" s="1" t="s">
        <v>4</v>
      </c>
      <c r="M2" s="1" t="s">
        <v>5</v>
      </c>
    </row>
    <row r="3" spans="1:21" x14ac:dyDescent="0.25">
      <c r="B3" s="21" t="s">
        <v>41</v>
      </c>
      <c r="C3" s="21"/>
      <c r="D3" s="3">
        <f>C14</f>
        <v>0</v>
      </c>
      <c r="E3" s="3">
        <f t="shared" ref="E3:F3" si="0">D14</f>
        <v>0</v>
      </c>
      <c r="F3" s="3">
        <f t="shared" si="0"/>
        <v>0</v>
      </c>
      <c r="I3" s="21" t="s">
        <v>41</v>
      </c>
      <c r="J3" s="21"/>
      <c r="K3" s="3">
        <f>P14</f>
        <v>0</v>
      </c>
      <c r="L3" s="3">
        <f>R14</f>
        <v>0</v>
      </c>
      <c r="M3" s="3">
        <f>T14</f>
        <v>0</v>
      </c>
    </row>
    <row r="4" spans="1:21" x14ac:dyDescent="0.25">
      <c r="B4" s="22" t="s">
        <v>6</v>
      </c>
      <c r="C4" s="22"/>
      <c r="D4" s="4">
        <f>SUM(D3)</f>
        <v>0</v>
      </c>
      <c r="E4" s="4">
        <f t="shared" ref="E4:F4" si="1">SUM(E3)</f>
        <v>0</v>
      </c>
      <c r="F4" s="4">
        <f t="shared" si="1"/>
        <v>0</v>
      </c>
      <c r="I4" s="22" t="s">
        <v>6</v>
      </c>
      <c r="J4" s="22"/>
      <c r="K4" s="4">
        <f>SUM(K3)</f>
        <v>0</v>
      </c>
      <c r="L4" s="4">
        <f t="shared" ref="L4:M4" si="2">SUM(L3)</f>
        <v>0</v>
      </c>
      <c r="M4" s="4">
        <f t="shared" si="2"/>
        <v>0</v>
      </c>
    </row>
    <row r="5" spans="1:21" ht="15.75" x14ac:dyDescent="0.25">
      <c r="B5" s="23"/>
      <c r="C5" s="23"/>
      <c r="D5" s="5"/>
      <c r="E5" s="5"/>
      <c r="F5" s="5"/>
      <c r="I5" s="23"/>
      <c r="J5" s="23"/>
      <c r="K5" s="5"/>
      <c r="L5" s="5"/>
      <c r="M5" s="5"/>
    </row>
    <row r="6" spans="1:21" x14ac:dyDescent="0.25">
      <c r="B6" s="22" t="s">
        <v>7</v>
      </c>
      <c r="C6" s="22"/>
      <c r="D6" s="6">
        <f>C15</f>
        <v>0</v>
      </c>
      <c r="E6" s="6" t="e">
        <f>E4/D4</f>
        <v>#DIV/0!</v>
      </c>
      <c r="F6" s="6" t="e">
        <f>F4/E4</f>
        <v>#DIV/0!</v>
      </c>
      <c r="I6" s="22" t="s">
        <v>7</v>
      </c>
      <c r="J6" s="22"/>
      <c r="K6" s="6">
        <f>K4/A15</f>
        <v>0</v>
      </c>
      <c r="L6" s="6" t="e">
        <f>L4/K4</f>
        <v>#DIV/0!</v>
      </c>
      <c r="M6" s="6" t="e">
        <f>M4/L4</f>
        <v>#DIV/0!</v>
      </c>
    </row>
    <row r="7" spans="1:21" ht="26.1" customHeight="1" x14ac:dyDescent="0.25">
      <c r="B7" s="5"/>
      <c r="C7" s="20" t="s">
        <v>8</v>
      </c>
      <c r="D7" s="20"/>
      <c r="E7" s="2" t="s">
        <v>9</v>
      </c>
      <c r="F7" s="2" t="s">
        <v>10</v>
      </c>
      <c r="I7" s="5"/>
      <c r="J7" s="20" t="s">
        <v>8</v>
      </c>
      <c r="K7" s="20"/>
      <c r="L7" s="2" t="s">
        <v>9</v>
      </c>
      <c r="M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1" t="s">
        <v>41</v>
      </c>
      <c r="B14" s="21"/>
      <c r="C14">
        <f>I14</f>
        <v>0</v>
      </c>
      <c r="D14" s="7">
        <f>K14</f>
        <v>0</v>
      </c>
      <c r="E14" s="7">
        <f>M14</f>
        <v>0</v>
      </c>
      <c r="K14" s="7"/>
      <c r="L14" s="8"/>
      <c r="M14" s="7"/>
      <c r="N14" s="8"/>
      <c r="R14" s="7"/>
      <c r="S14" s="8"/>
      <c r="T14" s="7"/>
      <c r="U14" s="8"/>
    </row>
    <row r="15" spans="1:21" x14ac:dyDescent="0.25">
      <c r="A15">
        <v>31</v>
      </c>
      <c r="B15" t="s">
        <v>46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B3:C3"/>
    <mergeCell ref="I3:J3"/>
    <mergeCell ref="B4:C4"/>
    <mergeCell ref="I4:J4"/>
    <mergeCell ref="B1:F1"/>
    <mergeCell ref="I1:M1"/>
    <mergeCell ref="B2:C2"/>
    <mergeCell ref="I2:J2"/>
    <mergeCell ref="C7:D7"/>
    <mergeCell ref="J7:K7"/>
    <mergeCell ref="A14:B1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5"/>
  <sheetViews>
    <sheetView zoomScale="120" zoomScaleNormal="120" workbookViewId="0">
      <selection activeCell="J15" sqref="J15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B1" s="24" t="s">
        <v>0</v>
      </c>
      <c r="C1" s="24"/>
      <c r="D1" s="24"/>
      <c r="E1" s="24"/>
      <c r="F1" s="24"/>
      <c r="I1" s="24" t="s">
        <v>1</v>
      </c>
      <c r="J1" s="24"/>
      <c r="K1" s="24"/>
      <c r="L1" s="24"/>
      <c r="M1" s="24"/>
    </row>
    <row r="2" spans="1:21" ht="25.5" x14ac:dyDescent="0.25">
      <c r="B2" s="25" t="s">
        <v>2</v>
      </c>
      <c r="C2" s="25"/>
      <c r="D2" s="1" t="s">
        <v>3</v>
      </c>
      <c r="E2" s="1" t="s">
        <v>4</v>
      </c>
      <c r="F2" s="1" t="s">
        <v>5</v>
      </c>
      <c r="I2" s="25" t="s">
        <v>2</v>
      </c>
      <c r="J2" s="25"/>
      <c r="K2" s="1" t="s">
        <v>3</v>
      </c>
      <c r="L2" s="1" t="s">
        <v>4</v>
      </c>
      <c r="M2" s="1" t="s">
        <v>5</v>
      </c>
    </row>
    <row r="3" spans="1:21" x14ac:dyDescent="0.25">
      <c r="B3" s="21" t="s">
        <v>42</v>
      </c>
      <c r="C3" s="21"/>
      <c r="D3" s="3">
        <f>C15</f>
        <v>0</v>
      </c>
      <c r="E3" s="3">
        <f t="shared" ref="E3:F3" si="0">D15</f>
        <v>0</v>
      </c>
      <c r="F3" s="3">
        <f t="shared" si="0"/>
        <v>0</v>
      </c>
      <c r="I3" s="21" t="s">
        <v>42</v>
      </c>
      <c r="J3" s="21"/>
      <c r="K3" s="3">
        <f>P15</f>
        <v>0</v>
      </c>
      <c r="L3" s="3">
        <f>R15</f>
        <v>0</v>
      </c>
      <c r="M3" s="3">
        <f>T15</f>
        <v>0</v>
      </c>
    </row>
    <row r="4" spans="1:21" x14ac:dyDescent="0.25">
      <c r="B4" s="22" t="s">
        <v>6</v>
      </c>
      <c r="C4" s="22"/>
      <c r="D4" s="4">
        <f>SUM(D3)</f>
        <v>0</v>
      </c>
      <c r="E4" s="4">
        <f t="shared" ref="E4:F4" si="1">SUM(E3)</f>
        <v>0</v>
      </c>
      <c r="F4" s="4">
        <f t="shared" si="1"/>
        <v>0</v>
      </c>
      <c r="I4" s="22" t="s">
        <v>6</v>
      </c>
      <c r="J4" s="22"/>
      <c r="K4" s="4">
        <f>SUM(K3)</f>
        <v>0</v>
      </c>
      <c r="L4" s="4">
        <f t="shared" ref="L4:M4" si="2">SUM(L3)</f>
        <v>0</v>
      </c>
      <c r="M4" s="4">
        <f t="shared" si="2"/>
        <v>0</v>
      </c>
    </row>
    <row r="5" spans="1:21" ht="15.75" x14ac:dyDescent="0.25">
      <c r="B5" s="23"/>
      <c r="C5" s="23"/>
      <c r="D5" s="5"/>
      <c r="E5" s="5"/>
      <c r="F5" s="5"/>
      <c r="I5" s="23"/>
      <c r="J5" s="23"/>
      <c r="K5" s="5"/>
      <c r="L5" s="5"/>
      <c r="M5" s="5"/>
    </row>
    <row r="6" spans="1:21" x14ac:dyDescent="0.25">
      <c r="B6" s="22" t="s">
        <v>7</v>
      </c>
      <c r="C6" s="22"/>
      <c r="D6" s="6">
        <f>C16</f>
        <v>0</v>
      </c>
      <c r="E6" s="6" t="e">
        <f>E4/D4</f>
        <v>#DIV/0!</v>
      </c>
      <c r="F6" s="6" t="e">
        <f>F4/E4</f>
        <v>#DIV/0!</v>
      </c>
      <c r="I6" s="22" t="s">
        <v>7</v>
      </c>
      <c r="J6" s="22"/>
      <c r="K6" s="6">
        <f>K4/A16</f>
        <v>0</v>
      </c>
      <c r="L6" s="6" t="e">
        <f>L4/K4</f>
        <v>#DIV/0!</v>
      </c>
      <c r="M6" s="6" t="e">
        <f>M4/L4</f>
        <v>#DIV/0!</v>
      </c>
    </row>
    <row r="7" spans="1:21" ht="26.1" customHeight="1" x14ac:dyDescent="0.25">
      <c r="B7" s="5"/>
      <c r="C7" s="20" t="s">
        <v>8</v>
      </c>
      <c r="D7" s="20"/>
      <c r="E7" s="2" t="s">
        <v>9</v>
      </c>
      <c r="F7" s="2" t="s">
        <v>10</v>
      </c>
      <c r="I7" s="5"/>
      <c r="J7" s="20" t="s">
        <v>8</v>
      </c>
      <c r="K7" s="20"/>
      <c r="L7" s="2" t="s">
        <v>9</v>
      </c>
      <c r="M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1" t="s">
        <v>42</v>
      </c>
      <c r="B15" s="21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31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B1:F1"/>
    <mergeCell ref="I1:M1"/>
    <mergeCell ref="B2:C2"/>
    <mergeCell ref="I2:J2"/>
    <mergeCell ref="B3:C3"/>
    <mergeCell ref="I3:J3"/>
    <mergeCell ref="C7:D7"/>
    <mergeCell ref="J7:K7"/>
    <mergeCell ref="A15:B15"/>
    <mergeCell ref="B4:C4"/>
    <mergeCell ref="I4:J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4"/>
  <sheetViews>
    <sheetView zoomScale="120" zoomScaleNormal="120" workbookViewId="0">
      <selection activeCell="I14" sqref="I14:U14"/>
    </sheetView>
  </sheetViews>
  <sheetFormatPr baseColWidth="10" defaultRowHeight="15" x14ac:dyDescent="0.25"/>
  <cols>
    <col min="2" max="2" width="4.42578125" customWidth="1"/>
    <col min="6" max="7" width="6.1406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B1" s="24" t="s">
        <v>0</v>
      </c>
      <c r="C1" s="24"/>
      <c r="D1" s="24"/>
      <c r="E1" s="24"/>
      <c r="F1" s="24"/>
      <c r="I1" s="24" t="s">
        <v>1</v>
      </c>
      <c r="J1" s="24"/>
      <c r="K1" s="24"/>
      <c r="L1" s="24"/>
      <c r="M1" s="24"/>
    </row>
    <row r="2" spans="1:21" ht="25.5" x14ac:dyDescent="0.2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25">
      <c r="A3" s="21" t="s">
        <v>43</v>
      </c>
      <c r="B3" s="21"/>
      <c r="C3" s="3">
        <f>C14</f>
        <v>0</v>
      </c>
      <c r="D3" s="3">
        <f t="shared" ref="D3:E3" si="0">D14</f>
        <v>0</v>
      </c>
      <c r="E3" s="3">
        <f t="shared" si="0"/>
        <v>0</v>
      </c>
      <c r="H3" s="21" t="s">
        <v>43</v>
      </c>
      <c r="I3" s="21"/>
      <c r="J3" s="3">
        <f>P14</f>
        <v>0</v>
      </c>
      <c r="K3" s="3">
        <f>R14</f>
        <v>0</v>
      </c>
      <c r="L3" s="3">
        <f>T14</f>
        <v>0</v>
      </c>
    </row>
    <row r="4" spans="1:21" x14ac:dyDescent="0.25">
      <c r="A4" s="22" t="s">
        <v>6</v>
      </c>
      <c r="B4" s="22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2" t="s">
        <v>6</v>
      </c>
      <c r="I4" s="22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3"/>
      <c r="B5" s="23"/>
      <c r="C5" s="5"/>
      <c r="D5" s="5"/>
      <c r="E5" s="5"/>
      <c r="H5" s="23"/>
      <c r="I5" s="23"/>
      <c r="J5" s="5"/>
      <c r="K5" s="5"/>
      <c r="L5" s="5"/>
    </row>
    <row r="6" spans="1:21" x14ac:dyDescent="0.25">
      <c r="A6" s="22" t="s">
        <v>7</v>
      </c>
      <c r="B6" s="22"/>
      <c r="C6" s="6">
        <f>C15</f>
        <v>0</v>
      </c>
      <c r="D6" s="6" t="e">
        <f>D4/C4</f>
        <v>#DIV/0!</v>
      </c>
      <c r="E6" s="6" t="e">
        <f>E4/D4</f>
        <v>#DIV/0!</v>
      </c>
      <c r="H6" s="22" t="s">
        <v>7</v>
      </c>
      <c r="I6" s="22"/>
      <c r="J6" s="6">
        <f>J4/A15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25.5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t="s">
        <v>12</v>
      </c>
      <c r="K13" t="s">
        <v>4</v>
      </c>
      <c r="L13" t="s">
        <v>13</v>
      </c>
      <c r="M13" t="s">
        <v>14</v>
      </c>
      <c r="N13" t="s">
        <v>15</v>
      </c>
      <c r="P13" t="s">
        <v>3</v>
      </c>
      <c r="Q13" t="s">
        <v>12</v>
      </c>
      <c r="R13" t="s">
        <v>4</v>
      </c>
      <c r="S13" t="s">
        <v>13</v>
      </c>
      <c r="T13" t="s">
        <v>14</v>
      </c>
      <c r="U13" t="s">
        <v>15</v>
      </c>
    </row>
    <row r="14" spans="1:21" x14ac:dyDescent="0.25">
      <c r="A14" s="21" t="s">
        <v>43</v>
      </c>
      <c r="B14" s="21"/>
      <c r="C14">
        <f>I14</f>
        <v>0</v>
      </c>
      <c r="D14" s="7">
        <f>K14</f>
        <v>0</v>
      </c>
      <c r="E14" s="7">
        <f>M14</f>
        <v>0</v>
      </c>
      <c r="I14" s="7"/>
      <c r="L14" s="8"/>
      <c r="M14" s="7"/>
      <c r="N14" s="8"/>
      <c r="R14" s="7"/>
      <c r="S14" s="8"/>
      <c r="T14" s="7"/>
      <c r="U14" s="8"/>
    </row>
    <row r="15" spans="1:21" x14ac:dyDescent="0.25">
      <c r="A15">
        <v>30</v>
      </c>
      <c r="B15" t="s">
        <v>16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3:B3"/>
    <mergeCell ref="H3:I3"/>
    <mergeCell ref="A4:B4"/>
    <mergeCell ref="H4:I4"/>
    <mergeCell ref="B1:F1"/>
    <mergeCell ref="I1:M1"/>
    <mergeCell ref="A2:B2"/>
    <mergeCell ref="H2:I2"/>
    <mergeCell ref="B7:C7"/>
    <mergeCell ref="I7:J7"/>
    <mergeCell ref="A14:B1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5"/>
  <sheetViews>
    <sheetView zoomScale="120" zoomScaleNormal="120" workbookViewId="0">
      <selection activeCell="I15" sqref="I15:U15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B1" s="24" t="s">
        <v>0</v>
      </c>
      <c r="C1" s="24"/>
      <c r="D1" s="24"/>
      <c r="E1" s="24"/>
      <c r="F1" s="24"/>
      <c r="I1" s="24" t="s">
        <v>1</v>
      </c>
      <c r="J1" s="24"/>
      <c r="K1" s="24"/>
      <c r="L1" s="24"/>
      <c r="M1" s="24"/>
    </row>
    <row r="2" spans="1:21" ht="25.5" x14ac:dyDescent="0.2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25">
      <c r="A3" s="21" t="s">
        <v>44</v>
      </c>
      <c r="B3" s="21"/>
      <c r="C3" s="3">
        <f>C15</f>
        <v>0</v>
      </c>
      <c r="D3" s="3">
        <f t="shared" ref="D3:E3" si="0">D15</f>
        <v>0</v>
      </c>
      <c r="E3" s="3">
        <f t="shared" si="0"/>
        <v>0</v>
      </c>
      <c r="H3" s="21" t="s">
        <v>44</v>
      </c>
      <c r="I3" s="21"/>
      <c r="J3" s="3">
        <f>P15</f>
        <v>0</v>
      </c>
      <c r="K3" s="3">
        <f>R15</f>
        <v>0</v>
      </c>
      <c r="L3" s="3">
        <f>T15</f>
        <v>0</v>
      </c>
    </row>
    <row r="4" spans="1:21" x14ac:dyDescent="0.25">
      <c r="A4" s="22" t="s">
        <v>6</v>
      </c>
      <c r="B4" s="22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2" t="s">
        <v>6</v>
      </c>
      <c r="I4" s="22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3"/>
      <c r="B5" s="23"/>
      <c r="C5" s="5"/>
      <c r="D5" s="5"/>
      <c r="E5" s="5"/>
      <c r="H5" s="23"/>
      <c r="I5" s="23"/>
      <c r="J5" s="5"/>
      <c r="K5" s="5"/>
      <c r="L5" s="5"/>
    </row>
    <row r="6" spans="1:21" x14ac:dyDescent="0.25">
      <c r="A6" s="22" t="s">
        <v>7</v>
      </c>
      <c r="B6" s="22"/>
      <c r="C6" s="6">
        <f>C16</f>
        <v>0</v>
      </c>
      <c r="D6" s="6" t="e">
        <f>D4/C4</f>
        <v>#DIV/0!</v>
      </c>
      <c r="E6" s="6" t="e">
        <f>E4/D4</f>
        <v>#DIV/0!</v>
      </c>
      <c r="H6" s="22" t="s">
        <v>7</v>
      </c>
      <c r="I6" s="22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1" t="s">
        <v>44</v>
      </c>
      <c r="B15" s="21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31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B1:F1"/>
    <mergeCell ref="I1:M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5"/>
  <sheetViews>
    <sheetView zoomScale="120" zoomScaleNormal="120" workbookViewId="0">
      <selection activeCell="K32" sqref="K32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A1" s="24" t="s">
        <v>0</v>
      </c>
      <c r="B1" s="24"/>
      <c r="C1" s="24"/>
      <c r="D1" s="24"/>
      <c r="E1" s="24"/>
      <c r="H1" s="24" t="s">
        <v>1</v>
      </c>
      <c r="I1" s="24"/>
      <c r="J1" s="24"/>
      <c r="K1" s="24"/>
      <c r="L1" s="24"/>
    </row>
    <row r="2" spans="1:21" ht="25.5" x14ac:dyDescent="0.2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25">
      <c r="A3" s="21" t="s">
        <v>35</v>
      </c>
      <c r="B3" s="21"/>
      <c r="C3" s="3">
        <f>C15</f>
        <v>0</v>
      </c>
      <c r="D3" s="3">
        <f t="shared" ref="D3:E3" si="0">D15</f>
        <v>0</v>
      </c>
      <c r="E3" s="3">
        <f t="shared" si="0"/>
        <v>0</v>
      </c>
      <c r="H3" s="21" t="s">
        <v>35</v>
      </c>
      <c r="I3" s="21"/>
      <c r="J3" s="3">
        <f>P15</f>
        <v>0</v>
      </c>
      <c r="K3" s="3">
        <f>R15</f>
        <v>0</v>
      </c>
      <c r="L3" s="3">
        <f>T15</f>
        <v>0</v>
      </c>
    </row>
    <row r="4" spans="1:21" x14ac:dyDescent="0.25">
      <c r="A4" s="22" t="s">
        <v>6</v>
      </c>
      <c r="B4" s="22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2" t="s">
        <v>6</v>
      </c>
      <c r="I4" s="22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3"/>
      <c r="B5" s="23"/>
      <c r="C5" s="5"/>
      <c r="D5" s="5"/>
      <c r="E5" s="5"/>
      <c r="H5" s="23"/>
      <c r="I5" s="23"/>
      <c r="J5" s="5"/>
      <c r="K5" s="5"/>
      <c r="L5" s="5"/>
    </row>
    <row r="6" spans="1:21" x14ac:dyDescent="0.25">
      <c r="A6" s="22" t="s">
        <v>7</v>
      </c>
      <c r="B6" s="22"/>
      <c r="C6" s="6">
        <f>C16</f>
        <v>0</v>
      </c>
      <c r="D6" s="6" t="e">
        <f>D4/C4</f>
        <v>#DIV/0!</v>
      </c>
      <c r="E6" s="6" t="e">
        <f>E4/D4</f>
        <v>#DIV/0!</v>
      </c>
      <c r="H6" s="22" t="s">
        <v>7</v>
      </c>
      <c r="I6" s="22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1" t="s">
        <v>35</v>
      </c>
      <c r="B15" s="21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30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A1:E1"/>
    <mergeCell ref="H1:L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5"/>
  <sheetViews>
    <sheetView zoomScale="120" zoomScaleNormal="120" workbookViewId="0">
      <selection activeCell="I15" sqref="I15:V15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A1" s="24" t="s">
        <v>0</v>
      </c>
      <c r="B1" s="24"/>
      <c r="C1" s="24"/>
      <c r="D1" s="24"/>
      <c r="E1" s="24"/>
      <c r="H1" s="24" t="s">
        <v>1</v>
      </c>
      <c r="I1" s="24"/>
      <c r="J1" s="24"/>
      <c r="K1" s="24"/>
      <c r="L1" s="24"/>
    </row>
    <row r="2" spans="1:21" ht="25.5" x14ac:dyDescent="0.2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25">
      <c r="A3" s="21" t="s">
        <v>37</v>
      </c>
      <c r="B3" s="21"/>
      <c r="C3" s="3">
        <f>C15</f>
        <v>0</v>
      </c>
      <c r="D3" s="3">
        <f t="shared" ref="D3:E3" si="0">D15</f>
        <v>0</v>
      </c>
      <c r="E3" s="3">
        <f t="shared" si="0"/>
        <v>0</v>
      </c>
      <c r="H3" s="21" t="s">
        <v>37</v>
      </c>
      <c r="I3" s="21"/>
      <c r="J3" s="3">
        <f>P15</f>
        <v>0</v>
      </c>
      <c r="K3" s="3">
        <f>R15</f>
        <v>0</v>
      </c>
      <c r="L3" s="3">
        <f>T15</f>
        <v>0</v>
      </c>
    </row>
    <row r="4" spans="1:21" x14ac:dyDescent="0.25">
      <c r="A4" s="22" t="s">
        <v>6</v>
      </c>
      <c r="B4" s="22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2" t="s">
        <v>6</v>
      </c>
      <c r="I4" s="22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3"/>
      <c r="B5" s="23"/>
      <c r="C5" s="5"/>
      <c r="D5" s="5"/>
      <c r="E5" s="5"/>
      <c r="H5" s="23"/>
      <c r="I5" s="23"/>
      <c r="J5" s="5"/>
      <c r="K5" s="5"/>
      <c r="L5" s="5"/>
    </row>
    <row r="6" spans="1:21" x14ac:dyDescent="0.25">
      <c r="A6" s="22" t="s">
        <v>7</v>
      </c>
      <c r="B6" s="22"/>
      <c r="C6" s="6">
        <f>C16</f>
        <v>0</v>
      </c>
      <c r="D6" s="6" t="e">
        <f>D4/C4</f>
        <v>#DIV/0!</v>
      </c>
      <c r="E6" s="6" t="e">
        <f>E4/D4</f>
        <v>#DIV/0!</v>
      </c>
      <c r="H6" s="22" t="s">
        <v>7</v>
      </c>
      <c r="I6" s="22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1" t="s">
        <v>37</v>
      </c>
      <c r="B15" s="21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31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A1:E1"/>
    <mergeCell ref="H1:L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24-Marzo</vt:lpstr>
      <vt:lpstr>24-Ene</vt:lpstr>
      <vt:lpstr>24-Feb</vt:lpstr>
      <vt:lpstr>24-Jul</vt:lpstr>
      <vt:lpstr>24-Ago</vt:lpstr>
      <vt:lpstr>24-Sep</vt:lpstr>
      <vt:lpstr>24-Oct</vt:lpstr>
      <vt:lpstr>24-Nov</vt:lpstr>
      <vt:lpstr>24-Dic</vt:lpstr>
      <vt:lpstr>Acumulado24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Christian Erick Vázquez Sobrino y Arjona</cp:lastModifiedBy>
  <dcterms:created xsi:type="dcterms:W3CDTF">2023-02-14T16:21:19Z</dcterms:created>
  <dcterms:modified xsi:type="dcterms:W3CDTF">2024-04-12T16:04:22Z</dcterms:modified>
</cp:coreProperties>
</file>